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pring2014" sheetId="1" r:id="rId1"/>
  </sheets>
  <calcPr calcId="145621"/>
</workbook>
</file>

<file path=xl/calcChain.xml><?xml version="1.0" encoding="utf-8"?>
<calcChain xmlns="http://schemas.openxmlformats.org/spreadsheetml/2006/main">
  <c r="B16" i="1" l="1"/>
  <c r="C14" i="1" s="1"/>
  <c r="E14" i="1"/>
  <c r="F14" i="1"/>
  <c r="B36" i="1"/>
  <c r="E31" i="1"/>
  <c r="F31" i="1"/>
  <c r="D14" i="1" l="1"/>
  <c r="E42" i="1"/>
  <c r="E41" i="1"/>
  <c r="E43" i="1"/>
  <c r="E44" i="1"/>
  <c r="E47" i="1"/>
  <c r="E46" i="1"/>
  <c r="E48" i="1"/>
  <c r="E49" i="1"/>
  <c r="E45" i="1"/>
  <c r="E50" i="1"/>
  <c r="E51" i="1"/>
  <c r="E52" i="1"/>
  <c r="E3" i="1"/>
  <c r="F3" i="1"/>
  <c r="E40" i="1"/>
  <c r="E21" i="1"/>
  <c r="E22" i="1"/>
  <c r="E23" i="1"/>
  <c r="E24" i="1"/>
  <c r="E25" i="1"/>
  <c r="E28" i="1"/>
  <c r="E29" i="1"/>
  <c r="E26" i="1"/>
  <c r="E30" i="1"/>
  <c r="E27" i="1"/>
  <c r="E34" i="1"/>
  <c r="E32" i="1"/>
  <c r="E33" i="1"/>
  <c r="E35" i="1"/>
  <c r="E20" i="1"/>
  <c r="E4" i="1"/>
  <c r="E5" i="1"/>
  <c r="E6" i="1"/>
  <c r="E7" i="1"/>
  <c r="E9" i="1"/>
  <c r="E8" i="1"/>
  <c r="E11" i="1"/>
  <c r="E13" i="1"/>
  <c r="E10" i="1"/>
  <c r="E15" i="1"/>
  <c r="E12" i="1"/>
  <c r="F10" i="1"/>
  <c r="C10" i="1" l="1"/>
  <c r="C31" i="1"/>
  <c r="D31" i="1"/>
  <c r="D10" i="1"/>
  <c r="F35" i="1"/>
  <c r="B53" i="1" l="1"/>
  <c r="F50" i="1"/>
  <c r="F47" i="1" l="1"/>
  <c r="F46" i="1"/>
  <c r="F52" i="1"/>
  <c r="F51" i="1"/>
  <c r="F45" i="1"/>
  <c r="F48" i="1"/>
  <c r="F44" i="1"/>
  <c r="F49" i="1"/>
  <c r="F41" i="1"/>
  <c r="F40" i="1"/>
  <c r="F42" i="1"/>
  <c r="F43" i="1"/>
  <c r="F27" i="1"/>
  <c r="F26" i="1"/>
  <c r="F23" i="1"/>
  <c r="F22" i="1"/>
  <c r="F32" i="1"/>
  <c r="F30" i="1"/>
  <c r="F25" i="1"/>
  <c r="F33" i="1"/>
  <c r="F24" i="1"/>
  <c r="F29" i="1"/>
  <c r="F28" i="1"/>
  <c r="F21" i="1"/>
  <c r="F20" i="1"/>
  <c r="F34" i="1"/>
  <c r="F8" i="1"/>
  <c r="D8" i="1"/>
  <c r="F13" i="1"/>
  <c r="F12" i="1"/>
  <c r="F15" i="1"/>
  <c r="F7" i="1"/>
  <c r="F9" i="1"/>
  <c r="C9" i="1"/>
  <c r="F11" i="1"/>
  <c r="D11" i="1"/>
  <c r="F6" i="1"/>
  <c r="C6" i="1"/>
  <c r="F5" i="1"/>
  <c r="D5" i="1"/>
  <c r="F4" i="1"/>
  <c r="C8" i="1" l="1"/>
  <c r="C35" i="1"/>
  <c r="D35" i="1"/>
  <c r="D43" i="1"/>
  <c r="D42" i="1"/>
  <c r="D40" i="1"/>
  <c r="D41" i="1"/>
  <c r="D49" i="1"/>
  <c r="D44" i="1"/>
  <c r="D48" i="1"/>
  <c r="D45" i="1"/>
  <c r="D51" i="1"/>
  <c r="D52" i="1"/>
  <c r="D46" i="1"/>
  <c r="D47" i="1"/>
  <c r="D9" i="1"/>
  <c r="C7" i="1"/>
  <c r="D34" i="1"/>
  <c r="C20" i="1"/>
  <c r="C21" i="1"/>
  <c r="C28" i="1"/>
  <c r="C29" i="1"/>
  <c r="C24" i="1"/>
  <c r="C33" i="1"/>
  <c r="D3" i="1"/>
  <c r="C4" i="1"/>
  <c r="D7" i="1"/>
  <c r="C15" i="1"/>
  <c r="D12" i="1"/>
  <c r="C13" i="1"/>
  <c r="D4" i="1"/>
  <c r="C5" i="1"/>
  <c r="D13" i="1"/>
  <c r="C46" i="1"/>
  <c r="C50" i="1"/>
  <c r="D50" i="1"/>
  <c r="C32" i="1"/>
  <c r="C22" i="1"/>
  <c r="C23" i="1"/>
  <c r="C26" i="1"/>
  <c r="C27" i="1"/>
  <c r="C3" i="1"/>
  <c r="D6" i="1"/>
  <c r="C11" i="1"/>
  <c r="D15" i="1"/>
  <c r="C12" i="1"/>
  <c r="C34" i="1"/>
  <c r="D20" i="1"/>
  <c r="D28" i="1"/>
  <c r="D24" i="1"/>
  <c r="D32" i="1"/>
  <c r="D23" i="1"/>
  <c r="D27" i="1"/>
  <c r="C42" i="1"/>
  <c r="C41" i="1"/>
  <c r="C44" i="1"/>
  <c r="C45" i="1"/>
  <c r="C52" i="1"/>
  <c r="C47" i="1"/>
  <c r="D21" i="1"/>
  <c r="D29" i="1"/>
  <c r="D33" i="1"/>
  <c r="D22" i="1"/>
  <c r="D26" i="1"/>
  <c r="C43" i="1"/>
  <c r="C40" i="1"/>
  <c r="C49" i="1"/>
  <c r="C48" i="1"/>
  <c r="C51" i="1"/>
</calcChain>
</file>

<file path=xl/sharedStrings.xml><?xml version="1.0" encoding="utf-8"?>
<sst xmlns="http://schemas.openxmlformats.org/spreadsheetml/2006/main" count="115" uniqueCount="67">
  <si>
    <t>spring2014-mini</t>
  </si>
  <si>
    <t>best 9 from 16 rounds to count</t>
  </si>
  <si>
    <t>Pos</t>
  </si>
  <si>
    <t>Name</t>
  </si>
  <si>
    <t>Ability 10</t>
  </si>
  <si>
    <t>Ability 15</t>
  </si>
  <si>
    <t>Attend</t>
  </si>
  <si>
    <t>Score check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</si>
  <si>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</si>
  <si>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</si>
  <si>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</si>
  <si>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</si>
  <si>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</si>
  <si>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</si>
  <si>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</si>
  <si>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</si>
  <si>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</si>
  <si>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</si>
  <si>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Rnd 11</t>
  </si>
  <si>
    <t>Rnd 12</t>
  </si>
  <si>
    <t>Rnd 13</t>
  </si>
  <si>
    <t>Rnd 14</t>
  </si>
  <si>
    <t>Rnd 15</t>
  </si>
  <si>
    <t>Rnd 16</t>
  </si>
  <si>
    <t>Steve hayes</t>
  </si>
  <si>
    <t>Luke hayes</t>
  </si>
  <si>
    <t>Terry Allen</t>
  </si>
  <si>
    <t>John Hing</t>
  </si>
  <si>
    <t>Al Petts</t>
  </si>
  <si>
    <t>Steve Solly</t>
  </si>
  <si>
    <t>Matthew bareham</t>
  </si>
  <si>
    <t>Steven Allworthy</t>
  </si>
  <si>
    <t>Ryan Bulger</t>
  </si>
  <si>
    <t>Drivers</t>
  </si>
  <si>
    <t>spring2014-gt12</t>
  </si>
  <si>
    <t>ben Stewart</t>
  </si>
  <si>
    <t>Frank williams</t>
  </si>
  <si>
    <t>dave bateman</t>
  </si>
  <si>
    <t>mark cheshire</t>
  </si>
  <si>
    <t>damien bracey</t>
  </si>
  <si>
    <t>Kieron weeks</t>
  </si>
  <si>
    <t>Ray Hooker</t>
  </si>
  <si>
    <t>chris thurston</t>
  </si>
  <si>
    <t>steven allworthy</t>
  </si>
  <si>
    <t>jeremy stephens</t>
  </si>
  <si>
    <t>Steve tunaley</t>
  </si>
  <si>
    <t>keith homer</t>
  </si>
  <si>
    <t>David allworthy</t>
  </si>
  <si>
    <t>spring2014-touring</t>
  </si>
  <si>
    <t>adam smith</t>
  </si>
  <si>
    <t>Ash wiffen</t>
  </si>
  <si>
    <t>dave ringsell</t>
  </si>
  <si>
    <t>chris hammer</t>
  </si>
  <si>
    <t>chris smith</t>
  </si>
  <si>
    <t>phil hammer</t>
  </si>
  <si>
    <t>chris boulton</t>
  </si>
  <si>
    <t>chris hampson</t>
  </si>
  <si>
    <t>ben stewart</t>
  </si>
  <si>
    <t>ray hooker</t>
  </si>
  <si>
    <t>kieron weeks</t>
  </si>
  <si>
    <t>William  Aylott</t>
  </si>
  <si>
    <t>Adam Smith</t>
  </si>
  <si>
    <t>Kieron Weeks</t>
  </si>
  <si>
    <t>Luke O'Neil</t>
  </si>
  <si>
    <t>Matt Gander</t>
  </si>
  <si>
    <t>Dave Ringsell</t>
  </si>
  <si>
    <t>Keith Homer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</si>
</sst>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10"/>
      <name val="Arial"/>
      <family val="2"/>
      <charset val="1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0"/>
        <bgColor indexed="31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Alignment="1"/>
    <xf numFmtId="1" fontId="2" fillId="0" borderId="0" xfId="1" applyNumberFormat="1" applyFont="1" applyAlignment="1">
      <alignment horizontal="center"/>
    </xf>
    <xf numFmtId="0" fontId="1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 wrapText="1"/>
    </xf>
    <xf numFmtId="1" fontId="2" fillId="4" borderId="0" xfId="1" applyNumberFormat="1" applyFont="1" applyFill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1" fontId="2" fillId="0" borderId="0" xfId="1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abSelected="1" topLeftCell="A21" zoomScale="90" zoomScaleNormal="90" workbookViewId="0">
      <selection activeCell="A39" sqref="A39:V52"/>
    </sheetView>
  </sheetViews>
  <sheetFormatPr defaultRowHeight="12.75" x14ac:dyDescent="0.2"/>
  <cols>
    <col min="1" max="1" width="9.140625" style="1"/>
    <col min="2" max="2" width="16.140625" style="1" customWidth="1"/>
    <col min="3" max="4" width="9.140625" style="1" hidden="1" customWidth="1"/>
    <col min="5" max="5" width="9.140625" style="1"/>
    <col min="6" max="6" width="12.5703125" style="2" bestFit="1" customWidth="1"/>
    <col min="7" max="16384" width="9.140625" style="1"/>
  </cols>
  <sheetData>
    <row r="1" spans="1:22" x14ac:dyDescent="0.2">
      <c r="A1" s="1" t="s">
        <v>0</v>
      </c>
      <c r="G1" s="1" t="s">
        <v>1</v>
      </c>
    </row>
    <row r="2" spans="1:22" s="7" customFormat="1" ht="12.75" customHeight="1" x14ac:dyDescent="0.2">
      <c r="A2" s="3" t="s">
        <v>2</v>
      </c>
      <c r="B2" s="3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6" t="s">
        <v>19</v>
      </c>
      <c r="S2" s="6" t="s">
        <v>20</v>
      </c>
      <c r="T2" s="6" t="s">
        <v>21</v>
      </c>
      <c r="U2" s="6" t="s">
        <v>22</v>
      </c>
      <c r="V2" s="6" t="s">
        <v>23</v>
      </c>
    </row>
    <row r="3" spans="1:22" ht="12.75" customHeight="1" x14ac:dyDescent="0.2">
      <c r="A3" s="8">
        <v>3</v>
      </c>
      <c r="B3" s="8" t="s">
        <v>24</v>
      </c>
      <c r="C3" s="9">
        <f>ROUNDDOWN(10-(10/B$16)*$A3,0)+1</f>
        <v>8</v>
      </c>
      <c r="D3" s="9">
        <f>ROUNDDOWN(15-(15/B$16)*A3,0)+1</f>
        <v>12</v>
      </c>
      <c r="E3" s="9">
        <f>(COUNTIF(G3:V3,"&gt;0"))</f>
        <v>10</v>
      </c>
      <c r="F3" s="10">
        <f>SUM(LARGE((G3:V3),{1,2,3,4,5,6,7,8,9}))</f>
        <v>896</v>
      </c>
      <c r="G3" s="8">
        <v>100</v>
      </c>
      <c r="H3" s="8">
        <v>99</v>
      </c>
      <c r="I3" s="8">
        <v>99</v>
      </c>
      <c r="J3" s="8">
        <v>99</v>
      </c>
      <c r="K3" s="8">
        <v>0</v>
      </c>
      <c r="L3" s="8">
        <v>99</v>
      </c>
      <c r="M3" s="8">
        <v>100</v>
      </c>
      <c r="N3" s="8">
        <v>100</v>
      </c>
      <c r="O3" s="8">
        <v>100</v>
      </c>
      <c r="P3" s="8">
        <v>100</v>
      </c>
      <c r="Q3" s="8">
        <v>98</v>
      </c>
      <c r="R3" s="8">
        <v>0</v>
      </c>
      <c r="S3" s="8">
        <v>0</v>
      </c>
      <c r="T3" s="8">
        <v>0</v>
      </c>
      <c r="U3" s="8">
        <v>0</v>
      </c>
      <c r="V3" s="8">
        <v>0</v>
      </c>
    </row>
    <row r="4" spans="1:22" x14ac:dyDescent="0.2">
      <c r="A4" s="8">
        <v>2</v>
      </c>
      <c r="B4" s="8" t="s">
        <v>25</v>
      </c>
      <c r="C4" s="9">
        <f>ROUNDDOWN(10-(10/B$16)*$A4,0)+1</f>
        <v>9</v>
      </c>
      <c r="D4" s="9">
        <f>ROUNDDOWN(15-(15/B$16)*A4,0)+1</f>
        <v>13</v>
      </c>
      <c r="E4" s="9">
        <f>(COUNTIF(G4:V4,"&gt;0"))</f>
        <v>9</v>
      </c>
      <c r="F4" s="10">
        <f>SUM(LARGE((G4:V4),{1,2,3,4,5,6,7,8,9}))</f>
        <v>892</v>
      </c>
      <c r="G4" s="8">
        <v>98</v>
      </c>
      <c r="H4" s="8">
        <v>100</v>
      </c>
      <c r="I4" s="8">
        <v>100</v>
      </c>
      <c r="J4" s="8">
        <v>100</v>
      </c>
      <c r="K4" s="8">
        <v>0</v>
      </c>
      <c r="L4" s="8">
        <v>100</v>
      </c>
      <c r="M4" s="8">
        <v>99</v>
      </c>
      <c r="N4" s="8">
        <v>99</v>
      </c>
      <c r="O4" s="8">
        <v>97</v>
      </c>
      <c r="P4" s="8">
        <v>0</v>
      </c>
      <c r="Q4" s="8">
        <v>99</v>
      </c>
      <c r="R4" s="8">
        <v>0</v>
      </c>
      <c r="S4" s="8">
        <v>0</v>
      </c>
      <c r="T4" s="8">
        <v>0</v>
      </c>
      <c r="U4" s="8">
        <v>0</v>
      </c>
      <c r="V4" s="8">
        <v>0</v>
      </c>
    </row>
    <row r="5" spans="1:22" x14ac:dyDescent="0.2">
      <c r="A5" s="8">
        <v>4</v>
      </c>
      <c r="B5" s="8" t="s">
        <v>26</v>
      </c>
      <c r="C5" s="9">
        <f>ROUNDDOWN(10-(10/B$16)*$A5,0)+1</f>
        <v>7</v>
      </c>
      <c r="D5" s="9">
        <f>ROUNDDOWN(15-(15/B$16)*A5,0)+1</f>
        <v>11</v>
      </c>
      <c r="E5" s="9">
        <f>(COUNTIF(G5:V5,"&gt;0"))</f>
        <v>10</v>
      </c>
      <c r="F5" s="10">
        <f>SUM(LARGE((G5:V5),{1,2,3,4,5,6,7,8,9}))</f>
        <v>876</v>
      </c>
      <c r="G5" s="8">
        <v>96</v>
      </c>
      <c r="H5" s="8">
        <v>97</v>
      </c>
      <c r="I5" s="8">
        <v>97</v>
      </c>
      <c r="J5" s="8">
        <v>98</v>
      </c>
      <c r="K5" s="8">
        <v>99</v>
      </c>
      <c r="L5" s="8">
        <v>98</v>
      </c>
      <c r="M5" s="8">
        <v>97</v>
      </c>
      <c r="N5" s="8">
        <v>0</v>
      </c>
      <c r="O5" s="8">
        <v>98</v>
      </c>
      <c r="P5" s="8">
        <v>96</v>
      </c>
      <c r="Q5" s="8">
        <v>94</v>
      </c>
      <c r="R5" s="8">
        <v>0</v>
      </c>
      <c r="S5" s="8">
        <v>0</v>
      </c>
      <c r="T5" s="8">
        <v>0</v>
      </c>
      <c r="U5" s="8">
        <v>0</v>
      </c>
      <c r="V5" s="8">
        <v>0</v>
      </c>
    </row>
    <row r="6" spans="1:22" x14ac:dyDescent="0.2">
      <c r="A6" s="8">
        <v>1</v>
      </c>
      <c r="B6" s="8" t="s">
        <v>27</v>
      </c>
      <c r="C6" s="9">
        <f>ROUNDDOWN(10-(10/B$16)*$A6,0)+1</f>
        <v>10</v>
      </c>
      <c r="D6" s="9">
        <f>ROUNDDOWN(15-(15/B$16)*A6,0)+1</f>
        <v>14</v>
      </c>
      <c r="E6" s="9">
        <f>(COUNTIF(G6:V6,"&gt;0"))</f>
        <v>10</v>
      </c>
      <c r="F6" s="10">
        <f>SUM(LARGE((G6:V6),{1,2,3,4,5,6,7,8,9}))</f>
        <v>868</v>
      </c>
      <c r="G6" s="8">
        <v>95</v>
      </c>
      <c r="H6" s="8">
        <v>98</v>
      </c>
      <c r="I6" s="8">
        <v>96</v>
      </c>
      <c r="J6" s="8">
        <v>94</v>
      </c>
      <c r="K6" s="8">
        <v>98</v>
      </c>
      <c r="L6" s="8">
        <v>97</v>
      </c>
      <c r="M6" s="8">
        <v>96</v>
      </c>
      <c r="N6" s="8">
        <v>97</v>
      </c>
      <c r="O6" s="8">
        <v>0</v>
      </c>
      <c r="P6" s="8">
        <v>94</v>
      </c>
      <c r="Q6" s="8">
        <v>97</v>
      </c>
      <c r="R6" s="8">
        <v>0</v>
      </c>
      <c r="S6" s="8">
        <v>0</v>
      </c>
      <c r="T6" s="8">
        <v>0</v>
      </c>
      <c r="U6" s="8">
        <v>0</v>
      </c>
      <c r="V6" s="8">
        <v>0</v>
      </c>
    </row>
    <row r="7" spans="1:22" x14ac:dyDescent="0.2">
      <c r="A7" s="8">
        <v>5</v>
      </c>
      <c r="B7" s="8" t="s">
        <v>30</v>
      </c>
      <c r="C7" s="9">
        <f>ROUNDDOWN(10-(10/B$16)*$A7,0)+1</f>
        <v>7</v>
      </c>
      <c r="D7" s="9">
        <f>ROUNDDOWN(15-(15/B$16)*A7,0)+1</f>
        <v>10</v>
      </c>
      <c r="E7" s="9">
        <f>(COUNTIF(G7:V7,"&gt;0"))</f>
        <v>6</v>
      </c>
      <c r="F7" s="10">
        <f>SUM(LARGE((G7:V7),{1,2,3,4,5,6,7,8,9}))</f>
        <v>591</v>
      </c>
      <c r="G7" s="8">
        <v>0</v>
      </c>
      <c r="H7" s="8">
        <v>0</v>
      </c>
      <c r="I7" s="8">
        <v>0</v>
      </c>
      <c r="J7" s="8">
        <v>0</v>
      </c>
      <c r="K7" s="8">
        <v>100</v>
      </c>
      <c r="L7" s="8">
        <v>96</v>
      </c>
      <c r="M7" s="8">
        <v>98</v>
      </c>
      <c r="N7" s="8">
        <v>0</v>
      </c>
      <c r="O7" s="8">
        <v>99</v>
      </c>
      <c r="P7" s="8">
        <v>98</v>
      </c>
      <c r="Q7" s="8">
        <v>100</v>
      </c>
      <c r="R7" s="8">
        <v>0</v>
      </c>
      <c r="S7" s="8">
        <v>0</v>
      </c>
      <c r="T7" s="8">
        <v>0</v>
      </c>
      <c r="U7" s="8">
        <v>0</v>
      </c>
      <c r="V7" s="8">
        <v>0</v>
      </c>
    </row>
    <row r="8" spans="1:22" x14ac:dyDescent="0.2">
      <c r="A8" s="8">
        <v>7</v>
      </c>
      <c r="B8" s="8" t="s">
        <v>60</v>
      </c>
      <c r="C8" s="9">
        <f>ROUNDDOWN(10-(10/B$16)*$A8,0)+1</f>
        <v>5</v>
      </c>
      <c r="D8" s="9">
        <f>ROUNDDOWN(15-(15/B$16)*A8,0)+1</f>
        <v>7</v>
      </c>
      <c r="E8" s="9">
        <f>(COUNTIF(G8:V8,"&gt;0"))</f>
        <v>6</v>
      </c>
      <c r="F8" s="10">
        <f>SUM(LARGE((G8:V8),{1,2,3,4,5,6,7,8,9}))</f>
        <v>571</v>
      </c>
      <c r="G8" s="8">
        <v>0</v>
      </c>
      <c r="H8" s="8">
        <v>0</v>
      </c>
      <c r="I8" s="8">
        <v>0</v>
      </c>
      <c r="J8" s="8">
        <v>0</v>
      </c>
      <c r="K8" s="8">
        <v>97</v>
      </c>
      <c r="L8" s="8">
        <v>95</v>
      </c>
      <c r="M8" s="8">
        <v>0</v>
      </c>
      <c r="N8" s="8">
        <v>96</v>
      </c>
      <c r="O8" s="8">
        <v>94</v>
      </c>
      <c r="P8" s="8">
        <v>93</v>
      </c>
      <c r="Q8" s="8">
        <v>96</v>
      </c>
      <c r="R8" s="8">
        <v>0</v>
      </c>
      <c r="S8" s="8">
        <v>0</v>
      </c>
      <c r="T8" s="8">
        <v>0</v>
      </c>
      <c r="U8" s="8">
        <v>0</v>
      </c>
      <c r="V8" s="8">
        <v>0</v>
      </c>
    </row>
    <row r="9" spans="1:22" x14ac:dyDescent="0.2">
      <c r="A9" s="8">
        <v>6</v>
      </c>
      <c r="B9" s="8" t="s">
        <v>29</v>
      </c>
      <c r="C9" s="9">
        <f>ROUNDDOWN(10-(10/B$16)*$A9,0)+1</f>
        <v>6</v>
      </c>
      <c r="D9" s="9">
        <f>ROUNDDOWN(15-(15/B$16)*A9,0)+1</f>
        <v>9</v>
      </c>
      <c r="E9" s="9">
        <f>(COUNTIF(G9:V9,"&gt;0"))</f>
        <v>5</v>
      </c>
      <c r="F9" s="10">
        <f>SUM(LARGE((G9:V9),{1,2,3,4,5,6,7,8,9}))</f>
        <v>486</v>
      </c>
      <c r="G9" s="8">
        <v>97</v>
      </c>
      <c r="H9" s="8">
        <v>0</v>
      </c>
      <c r="I9" s="8">
        <v>98</v>
      </c>
      <c r="J9" s="8">
        <v>0</v>
      </c>
      <c r="K9" s="8">
        <v>0</v>
      </c>
      <c r="L9" s="8">
        <v>0</v>
      </c>
      <c r="M9" s="8">
        <v>0</v>
      </c>
      <c r="N9" s="8">
        <v>98</v>
      </c>
      <c r="O9" s="8">
        <v>96</v>
      </c>
      <c r="P9" s="8">
        <v>97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</row>
    <row r="10" spans="1:22" x14ac:dyDescent="0.2">
      <c r="A10" s="8">
        <v>12</v>
      </c>
      <c r="B10" s="8" t="s">
        <v>64</v>
      </c>
      <c r="C10" s="9">
        <f>ROUNDDOWN(10-(10/B$16)*$A10,0)+1</f>
        <v>1</v>
      </c>
      <c r="D10" s="9">
        <f>ROUNDDOWN(15-(15/B$16)*A10,0)+1</f>
        <v>2</v>
      </c>
      <c r="E10" s="9">
        <f>(COUNTIF(G10:V10,"&gt;0"))</f>
        <v>2</v>
      </c>
      <c r="F10" s="10">
        <f>SUM(LARGE((G10:V10),{1,2,3,4,5,6,7,8,9}))</f>
        <v>190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95</v>
      </c>
      <c r="P10" s="8">
        <v>0</v>
      </c>
      <c r="Q10" s="8">
        <v>95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</row>
    <row r="11" spans="1:22" x14ac:dyDescent="0.2">
      <c r="A11" s="8">
        <v>8</v>
      </c>
      <c r="B11" s="8" t="s">
        <v>28</v>
      </c>
      <c r="C11" s="9">
        <f>ROUNDDOWN(10-(10/B$16)*$A11,0)+1</f>
        <v>4</v>
      </c>
      <c r="D11" s="9">
        <f>ROUNDDOWN(15-(15/B$16)*A11,0)+1</f>
        <v>6</v>
      </c>
      <c r="E11" s="9">
        <f>(COUNTIF(G11:V11,"&gt;0"))</f>
        <v>1</v>
      </c>
      <c r="F11" s="10">
        <f>SUM(LARGE((G11:V11),{1,2,3,4,5,6,7,8,9}))</f>
        <v>99</v>
      </c>
      <c r="G11" s="11">
        <v>99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</row>
    <row r="12" spans="1:22" x14ac:dyDescent="0.2">
      <c r="A12" s="8">
        <v>11</v>
      </c>
      <c r="B12" s="8" t="s">
        <v>32</v>
      </c>
      <c r="C12" s="9">
        <f>ROUNDDOWN(10-(10/B$16)*$A12,0)+1</f>
        <v>2</v>
      </c>
      <c r="D12" s="9">
        <f>ROUNDDOWN(15-(15/B$16)*A12,0)+1</f>
        <v>3</v>
      </c>
      <c r="E12" s="9">
        <f>(COUNTIF(G12:V12,"&gt;0"))</f>
        <v>1</v>
      </c>
      <c r="F12" s="10">
        <f>SUM(LARGE((G12:V12),{1,2,3,4,5,6,7,8,9}))</f>
        <v>99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99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</row>
    <row r="13" spans="1:22" x14ac:dyDescent="0.2">
      <c r="A13" s="8">
        <v>9</v>
      </c>
      <c r="B13" s="8" t="s">
        <v>62</v>
      </c>
      <c r="C13" s="9">
        <f>ROUNDDOWN(10-(10/B$16)*$A13,0)+1</f>
        <v>4</v>
      </c>
      <c r="D13" s="9">
        <f>ROUNDDOWN(15-(15/B$16)*A13,0)+1</f>
        <v>5</v>
      </c>
      <c r="E13" s="9">
        <f>(COUNTIF(G13:V13,"&gt;0"))</f>
        <v>1</v>
      </c>
      <c r="F13" s="10">
        <f>SUM(LARGE((G13:V13),{1,2,3,4,5,6,7,8,9}))</f>
        <v>95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95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</row>
    <row r="14" spans="1:22" x14ac:dyDescent="0.2">
      <c r="A14" s="8">
        <v>12</v>
      </c>
      <c r="B14" s="8" t="s">
        <v>66</v>
      </c>
      <c r="C14" s="9">
        <f>ROUNDDOWN(10-(10/B$16)*$A14,0)+1</f>
        <v>1</v>
      </c>
      <c r="D14" s="9">
        <f>ROUNDDOWN(15-(15/B$16)*A14,0)+1</f>
        <v>2</v>
      </c>
      <c r="E14" s="9">
        <f>(COUNTIF(G14:V14,"&gt;0"))</f>
        <v>1</v>
      </c>
      <c r="F14" s="10">
        <f>SUM(LARGE((G14:V14),{1,2,3,4,5,6,7,8,9}))</f>
        <v>95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95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</row>
    <row r="15" spans="1:22" ht="13.5" thickBot="1" x14ac:dyDescent="0.25">
      <c r="A15" s="8">
        <v>10</v>
      </c>
      <c r="B15" s="8" t="s">
        <v>31</v>
      </c>
      <c r="C15" s="9">
        <f>ROUNDDOWN(10-(10/B$16)*$A15,0)+1</f>
        <v>3</v>
      </c>
      <c r="D15" s="9">
        <f>ROUNDDOWN(15-(15/B$16)*A15,0)+1</f>
        <v>4</v>
      </c>
      <c r="E15" s="9">
        <f>(COUNTIF(G15:V15,"&gt;0"))</f>
        <v>0</v>
      </c>
      <c r="F15" s="10">
        <f>SUM(LARGE((G15:V15),{1,2,3,4,5,6,7,8,9}))</f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</row>
    <row r="16" spans="1:22" ht="13.5" thickBot="1" x14ac:dyDescent="0.25">
      <c r="A16" s="12" t="s">
        <v>33</v>
      </c>
      <c r="B16" s="13">
        <f>COUNTA(B3:B15)</f>
        <v>13</v>
      </c>
      <c r="C16" s="11"/>
      <c r="D16" s="11"/>
      <c r="E16" s="11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x14ac:dyDescent="0.2"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x14ac:dyDescent="0.2">
      <c r="A18" s="1" t="s">
        <v>34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x14ac:dyDescent="0.2">
      <c r="A19" s="3" t="s">
        <v>2</v>
      </c>
      <c r="B19" s="3" t="s">
        <v>3</v>
      </c>
      <c r="C19" s="4" t="s">
        <v>4</v>
      </c>
      <c r="D19" s="4" t="s">
        <v>5</v>
      </c>
      <c r="E19" s="4" t="s">
        <v>6</v>
      </c>
      <c r="F19" s="5" t="s">
        <v>7</v>
      </c>
      <c r="G19" s="6" t="s">
        <v>8</v>
      </c>
      <c r="H19" s="6" t="s">
        <v>9</v>
      </c>
      <c r="I19" s="6" t="s">
        <v>10</v>
      </c>
      <c r="J19" s="6" t="s">
        <v>11</v>
      </c>
      <c r="K19" s="6" t="s">
        <v>12</v>
      </c>
      <c r="L19" s="6" t="s">
        <v>13</v>
      </c>
      <c r="M19" s="6" t="s">
        <v>14</v>
      </c>
      <c r="N19" s="6" t="s">
        <v>15</v>
      </c>
      <c r="O19" s="6" t="s">
        <v>16</v>
      </c>
      <c r="P19" s="6" t="s">
        <v>17</v>
      </c>
      <c r="Q19" s="6" t="s">
        <v>18</v>
      </c>
      <c r="R19" s="6" t="s">
        <v>19</v>
      </c>
      <c r="S19" s="6" t="s">
        <v>20</v>
      </c>
      <c r="T19" s="6" t="s">
        <v>21</v>
      </c>
      <c r="U19" s="6" t="s">
        <v>22</v>
      </c>
      <c r="V19" s="6" t="s">
        <v>23</v>
      </c>
    </row>
    <row r="20" spans="1:22" x14ac:dyDescent="0.2">
      <c r="A20" s="8">
        <v>1</v>
      </c>
      <c r="B20" s="8" t="s">
        <v>36</v>
      </c>
      <c r="C20" s="9">
        <f>ROUNDDOWN(10-(10/B$16)*$A20,0)+1</f>
        <v>10</v>
      </c>
      <c r="D20" s="9">
        <f>ROUNDDOWN(15-(15/B$16)*A20,0)+1</f>
        <v>14</v>
      </c>
      <c r="E20" s="9">
        <f>(COUNTIF(G20:V20,"&gt;0"))</f>
        <v>11</v>
      </c>
      <c r="F20" s="10">
        <f>SUM(LARGE((G20:V20),{1,2,3,4,5,6,7,8,9}))</f>
        <v>894</v>
      </c>
      <c r="G20" s="8">
        <v>100</v>
      </c>
      <c r="H20" s="8">
        <v>96</v>
      </c>
      <c r="I20" s="8">
        <v>100</v>
      </c>
      <c r="J20" s="8">
        <v>100</v>
      </c>
      <c r="K20" s="8">
        <v>99</v>
      </c>
      <c r="L20" s="8">
        <v>99</v>
      </c>
      <c r="M20" s="8">
        <v>99</v>
      </c>
      <c r="N20" s="8">
        <v>99</v>
      </c>
      <c r="O20" s="8">
        <v>98</v>
      </c>
      <c r="P20" s="8">
        <v>98</v>
      </c>
      <c r="Q20" s="8">
        <v>100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</row>
    <row r="21" spans="1:22" x14ac:dyDescent="0.2">
      <c r="A21" s="8">
        <v>2</v>
      </c>
      <c r="B21" s="8" t="s">
        <v>37</v>
      </c>
      <c r="C21" s="9">
        <f>ROUNDDOWN(10-(10/B$16)*$A21,0)+1</f>
        <v>9</v>
      </c>
      <c r="D21" s="9">
        <f>ROUNDDOWN(15-(15/B$16)*A21,0)+1</f>
        <v>13</v>
      </c>
      <c r="E21" s="9">
        <f>(COUNTIF(G21:V21,"&gt;0"))</f>
        <v>11</v>
      </c>
      <c r="F21" s="10">
        <f>SUM(LARGE((G21:V21),{1,2,3,4,5,6,7,8,9}))</f>
        <v>876</v>
      </c>
      <c r="G21" s="8">
        <v>96</v>
      </c>
      <c r="H21" s="8">
        <v>97</v>
      </c>
      <c r="I21" s="8">
        <v>98</v>
      </c>
      <c r="J21" s="8">
        <v>98</v>
      </c>
      <c r="K21" s="8">
        <v>96</v>
      </c>
      <c r="L21" s="8">
        <v>97</v>
      </c>
      <c r="M21" s="8">
        <v>98</v>
      </c>
      <c r="N21" s="8">
        <v>98</v>
      </c>
      <c r="O21" s="8">
        <v>97</v>
      </c>
      <c r="P21" s="8">
        <v>96</v>
      </c>
      <c r="Q21" s="8">
        <v>97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</row>
    <row r="22" spans="1:22" x14ac:dyDescent="0.2">
      <c r="A22" s="8">
        <v>3</v>
      </c>
      <c r="B22" s="8" t="s">
        <v>45</v>
      </c>
      <c r="C22" s="9">
        <f>ROUNDDOWN(10-(10/B$16)*$A22,0)+1</f>
        <v>8</v>
      </c>
      <c r="D22" s="9">
        <f>ROUNDDOWN(15-(15/B$16)*A22,0)+1</f>
        <v>12</v>
      </c>
      <c r="E22" s="9">
        <f>(COUNTIF(G22:V22,"&gt;0"))</f>
        <v>8</v>
      </c>
      <c r="F22" s="10">
        <f>SUM(LARGE((G22:V22),{1,2,3,4,5,6,7,8,9}))</f>
        <v>787</v>
      </c>
      <c r="G22" s="8">
        <v>0</v>
      </c>
      <c r="H22" s="8">
        <v>99</v>
      </c>
      <c r="I22" s="8">
        <v>0</v>
      </c>
      <c r="J22" s="8">
        <v>99</v>
      </c>
      <c r="K22" s="8">
        <v>100</v>
      </c>
      <c r="L22" s="8">
        <v>100</v>
      </c>
      <c r="M22" s="8">
        <v>0</v>
      </c>
      <c r="N22" s="8">
        <v>97</v>
      </c>
      <c r="O22" s="8">
        <v>99</v>
      </c>
      <c r="P22" s="8">
        <v>95</v>
      </c>
      <c r="Q22" s="8">
        <v>98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</row>
    <row r="23" spans="1:22" x14ac:dyDescent="0.2">
      <c r="A23" s="8">
        <v>6</v>
      </c>
      <c r="B23" s="8" t="s">
        <v>46</v>
      </c>
      <c r="C23" s="9">
        <f>ROUNDDOWN(10-(10/B$16)*$A23,0)+1</f>
        <v>6</v>
      </c>
      <c r="D23" s="9">
        <f>ROUNDDOWN(15-(15/B$16)*A23,0)+1</f>
        <v>9</v>
      </c>
      <c r="E23" s="9">
        <f>(COUNTIF(G23:V23,"&gt;0"))</f>
        <v>5</v>
      </c>
      <c r="F23" s="10">
        <f>SUM(LARGE((G23:V23),{1,2,3,4,5,6,7,8,9}))</f>
        <v>484</v>
      </c>
      <c r="G23" s="8">
        <v>95</v>
      </c>
      <c r="H23" s="8">
        <v>0</v>
      </c>
      <c r="I23" s="8">
        <v>99</v>
      </c>
      <c r="J23" s="8">
        <v>0</v>
      </c>
      <c r="K23" s="8">
        <v>98</v>
      </c>
      <c r="L23" s="8">
        <v>0</v>
      </c>
      <c r="M23" s="8">
        <v>0</v>
      </c>
      <c r="N23" s="8">
        <v>96</v>
      </c>
      <c r="O23" s="8">
        <v>96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</row>
    <row r="24" spans="1:22" x14ac:dyDescent="0.2">
      <c r="A24" s="8">
        <v>4</v>
      </c>
      <c r="B24" s="8" t="s">
        <v>40</v>
      </c>
      <c r="C24" s="9">
        <f>ROUNDDOWN(10-(10/B$16)*$A24,0)+1</f>
        <v>7</v>
      </c>
      <c r="D24" s="9">
        <f>ROUNDDOWN(15-(15/B$16)*A24,0)+1</f>
        <v>11</v>
      </c>
      <c r="E24" s="9">
        <f>(COUNTIF(G24:V24,"&gt;0"))</f>
        <v>5</v>
      </c>
      <c r="F24" s="10">
        <f>SUM(LARGE((G24:V24),{1,2,3,4,5,6,7,8,9}))</f>
        <v>478</v>
      </c>
      <c r="G24" s="8">
        <v>94</v>
      </c>
      <c r="H24" s="8">
        <v>93</v>
      </c>
      <c r="I24" s="8">
        <v>0</v>
      </c>
      <c r="J24" s="8">
        <v>96</v>
      </c>
      <c r="K24" s="8">
        <v>97</v>
      </c>
      <c r="L24" s="8">
        <v>98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</row>
    <row r="25" spans="1:22" x14ac:dyDescent="0.2">
      <c r="A25" s="8">
        <v>5</v>
      </c>
      <c r="B25" s="8" t="s">
        <v>42</v>
      </c>
      <c r="C25" s="9"/>
      <c r="D25" s="9"/>
      <c r="E25" s="9">
        <f>(COUNTIF(G25:V25,"&gt;0"))</f>
        <v>10</v>
      </c>
      <c r="F25" s="10">
        <f>SUM(LARGE((G25:N25),{1,2,3,4,5}))</f>
        <v>475</v>
      </c>
      <c r="G25" s="8">
        <v>91</v>
      </c>
      <c r="H25" s="8">
        <v>92</v>
      </c>
      <c r="I25" s="8">
        <v>96</v>
      </c>
      <c r="J25" s="8">
        <v>94</v>
      </c>
      <c r="K25" s="8">
        <v>0</v>
      </c>
      <c r="L25" s="8">
        <v>95</v>
      </c>
      <c r="M25" s="8">
        <v>95</v>
      </c>
      <c r="N25" s="8">
        <v>95</v>
      </c>
      <c r="O25" s="8">
        <v>93</v>
      </c>
      <c r="P25" s="8">
        <v>93</v>
      </c>
      <c r="Q25" s="8">
        <v>94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</row>
    <row r="26" spans="1:22" x14ac:dyDescent="0.2">
      <c r="A26" s="8">
        <v>10</v>
      </c>
      <c r="B26" s="8" t="s">
        <v>47</v>
      </c>
      <c r="C26" s="9">
        <f>ROUNDDOWN(10-(10/B$16)*$A26,0)+1</f>
        <v>3</v>
      </c>
      <c r="D26" s="9">
        <f>ROUNDDOWN(15-(15/B$16)*A26,0)+1</f>
        <v>4</v>
      </c>
      <c r="E26" s="9">
        <f>(COUNTIF(G26:V26,"&gt;0"))</f>
        <v>5</v>
      </c>
      <c r="F26" s="10">
        <f>SUM(LARGE((G26:V26),{1,2,3,4,5,6,7,8,9}))</f>
        <v>474</v>
      </c>
      <c r="G26" s="8">
        <v>93</v>
      </c>
      <c r="H26" s="8">
        <v>0</v>
      </c>
      <c r="I26" s="8">
        <v>0</v>
      </c>
      <c r="J26" s="8">
        <v>0</v>
      </c>
      <c r="K26" s="8">
        <v>0</v>
      </c>
      <c r="L26" s="8">
        <v>96</v>
      </c>
      <c r="M26" s="8">
        <v>96</v>
      </c>
      <c r="N26" s="8">
        <v>0</v>
      </c>
      <c r="O26" s="8">
        <v>94</v>
      </c>
      <c r="P26" s="8">
        <v>0</v>
      </c>
      <c r="Q26" s="8">
        <v>95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</row>
    <row r="27" spans="1:22" x14ac:dyDescent="0.2">
      <c r="A27" s="8">
        <v>11</v>
      </c>
      <c r="B27" s="8" t="s">
        <v>61</v>
      </c>
      <c r="C27" s="9">
        <f>ROUNDDOWN(10-(10/B$16)*$A26,0)+1</f>
        <v>3</v>
      </c>
      <c r="D27" s="9">
        <f>ROUNDDOWN(15-(15/B$16)*A26,0)+1</f>
        <v>4</v>
      </c>
      <c r="E27" s="9">
        <f>(COUNTIF(G27:V27,"&gt;0"))</f>
        <v>4</v>
      </c>
      <c r="F27" s="10">
        <f>SUM(LARGE((G27:V27),{1,2,3,4,5,6,7,8,9}))</f>
        <v>400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100</v>
      </c>
      <c r="N27" s="8">
        <v>100</v>
      </c>
      <c r="O27" s="8">
        <v>0</v>
      </c>
      <c r="P27" s="8">
        <v>100</v>
      </c>
      <c r="Q27" s="8">
        <v>100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</row>
    <row r="28" spans="1:22" x14ac:dyDescent="0.2">
      <c r="A28" s="8">
        <v>7</v>
      </c>
      <c r="B28" s="8" t="s">
        <v>38</v>
      </c>
      <c r="C28" s="9">
        <f>ROUNDDOWN(10-(10/B$16)*$A28,0)+1</f>
        <v>5</v>
      </c>
      <c r="D28" s="9">
        <f>ROUNDDOWN(15-(15/B$16)*A28,0)+1</f>
        <v>7</v>
      </c>
      <c r="E28" s="9">
        <f>(COUNTIF(G28:V28,"&gt;0"))</f>
        <v>4</v>
      </c>
      <c r="F28" s="10">
        <f>SUM(LARGE((G28:V28),{1,2,3,4,5,6,7,8,9}))</f>
        <v>382</v>
      </c>
      <c r="G28" s="8">
        <v>97</v>
      </c>
      <c r="H28" s="8">
        <v>95</v>
      </c>
      <c r="I28" s="8">
        <v>0</v>
      </c>
      <c r="J28" s="8">
        <v>95</v>
      </c>
      <c r="K28" s="8">
        <v>95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</row>
    <row r="29" spans="1:22" x14ac:dyDescent="0.2">
      <c r="A29" s="8">
        <v>8</v>
      </c>
      <c r="B29" s="8" t="s">
        <v>39</v>
      </c>
      <c r="C29" s="9">
        <f>ROUNDDOWN(10-(10/B$16)*$A29,0)+1</f>
        <v>4</v>
      </c>
      <c r="D29" s="9">
        <f>ROUNDDOWN(15-(15/B$16)*A29,0)+1</f>
        <v>6</v>
      </c>
      <c r="E29" s="9">
        <f>(COUNTIF(G29:V29,"&gt;0"))</f>
        <v>6</v>
      </c>
      <c r="F29" s="10">
        <f>SUM(LARGE((G29:N29),{1,2,3,4,5}))</f>
        <v>382</v>
      </c>
      <c r="G29" s="8">
        <v>98</v>
      </c>
      <c r="H29" s="8">
        <v>90</v>
      </c>
      <c r="I29" s="8">
        <v>0</v>
      </c>
      <c r="J29" s="8">
        <v>97</v>
      </c>
      <c r="K29" s="8">
        <v>0</v>
      </c>
      <c r="L29" s="8">
        <v>0</v>
      </c>
      <c r="M29" s="8">
        <v>97</v>
      </c>
      <c r="N29" s="8">
        <v>0</v>
      </c>
      <c r="O29" s="8">
        <v>95</v>
      </c>
      <c r="P29" s="8">
        <v>94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</row>
    <row r="30" spans="1:22" x14ac:dyDescent="0.2">
      <c r="A30" s="8">
        <v>9</v>
      </c>
      <c r="B30" s="8" t="s">
        <v>43</v>
      </c>
      <c r="C30" s="9"/>
      <c r="D30" s="9"/>
      <c r="E30" s="9">
        <f>(COUNTIF(G30:V30,"&gt;0"))</f>
        <v>5</v>
      </c>
      <c r="F30" s="10">
        <f>SUM(LARGE((G30:N30),{1,2,3,4,5}))</f>
        <v>369</v>
      </c>
      <c r="G30" s="8">
        <v>90</v>
      </c>
      <c r="H30" s="8">
        <v>91</v>
      </c>
      <c r="I30" s="8">
        <v>0</v>
      </c>
      <c r="J30" s="8">
        <v>0</v>
      </c>
      <c r="K30" s="8">
        <v>0</v>
      </c>
      <c r="L30" s="8">
        <v>94</v>
      </c>
      <c r="M30" s="8">
        <v>94</v>
      </c>
      <c r="N30" s="8">
        <v>0</v>
      </c>
      <c r="O30" s="8">
        <v>0</v>
      </c>
      <c r="P30" s="8">
        <v>0</v>
      </c>
      <c r="Q30" s="8">
        <v>93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</row>
    <row r="31" spans="1:22" x14ac:dyDescent="0.2">
      <c r="A31" s="1">
        <v>16</v>
      </c>
      <c r="B31" s="8" t="s">
        <v>65</v>
      </c>
      <c r="C31" s="9">
        <f>ROUNDDOWN(10-(10/B$16)*$A31,0)+1</f>
        <v>-1</v>
      </c>
      <c r="D31" s="9">
        <f>ROUNDDOWN(15-(15/B$16)*A31,0)+1</f>
        <v>-2</v>
      </c>
      <c r="E31" s="9">
        <f>(COUNTIF(G31:V31,"&gt;0"))</f>
        <v>3</v>
      </c>
      <c r="F31" s="10">
        <f>SUM(LARGE((G31:V31),{1,2,3,4,5,6,7,8,9}))</f>
        <v>298</v>
      </c>
      <c r="G31" s="11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100</v>
      </c>
      <c r="P31" s="8">
        <v>99</v>
      </c>
      <c r="Q31" s="8">
        <v>99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</row>
    <row r="32" spans="1:22" x14ac:dyDescent="0.2">
      <c r="A32" s="8">
        <v>13</v>
      </c>
      <c r="B32" s="8" t="s">
        <v>44</v>
      </c>
      <c r="C32" s="9">
        <f>ROUNDDOWN(10-(10/B$16)*$A32,0)+1</f>
        <v>1</v>
      </c>
      <c r="D32" s="9">
        <f>ROUNDDOWN(15-(15/B$16)*A32,0)+1</f>
        <v>1</v>
      </c>
      <c r="E32" s="9">
        <f>(COUNTIF(G32:V32,"&gt;0"))</f>
        <v>3</v>
      </c>
      <c r="F32" s="10">
        <f>SUM(LARGE((G32:V32),{1,2,3,4,5,6,7,8,9}))</f>
        <v>294</v>
      </c>
      <c r="G32" s="8">
        <v>0</v>
      </c>
      <c r="H32" s="8">
        <v>100</v>
      </c>
      <c r="I32" s="8">
        <v>97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97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</row>
    <row r="33" spans="1:22" x14ac:dyDescent="0.2">
      <c r="A33" s="8">
        <v>14</v>
      </c>
      <c r="B33" s="8" t="s">
        <v>41</v>
      </c>
      <c r="C33" s="9">
        <f>ROUNDDOWN(10-(10/B$16)*$A33,0)+1</f>
        <v>1</v>
      </c>
      <c r="D33" s="9">
        <f>ROUNDDOWN(15-(15/B$16)*A33,0)+1</f>
        <v>0</v>
      </c>
      <c r="E33" s="9">
        <f>(COUNTIF(G33:V33,"&gt;0"))</f>
        <v>3</v>
      </c>
      <c r="F33" s="10">
        <f>SUM(LARGE((G33:V33),{1,2,3,4,5,6,7,8,9}))</f>
        <v>282</v>
      </c>
      <c r="G33" s="11">
        <v>92</v>
      </c>
      <c r="H33" s="8">
        <v>94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96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</row>
    <row r="34" spans="1:22" x14ac:dyDescent="0.2">
      <c r="A34" s="8">
        <v>12</v>
      </c>
      <c r="B34" s="8" t="s">
        <v>35</v>
      </c>
      <c r="C34" s="9">
        <f>ROUNDDOWN(10-(10/B$16)*$A34,0)+1</f>
        <v>1</v>
      </c>
      <c r="D34" s="9">
        <f>ROUNDDOWN(15-(15/B$16)*A34,0)+1</f>
        <v>2</v>
      </c>
      <c r="E34" s="9">
        <f>(COUNTIF(G34:V34,"&gt;0"))</f>
        <v>2</v>
      </c>
      <c r="F34" s="10">
        <f>SUM(LARGE((G34:V34),{1,2,3,4,5,6,7,8,9}))</f>
        <v>197</v>
      </c>
      <c r="G34" s="8">
        <v>99</v>
      </c>
      <c r="H34" s="8">
        <v>98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</row>
    <row r="35" spans="1:22" ht="13.5" thickBot="1" x14ac:dyDescent="0.25">
      <c r="A35" s="1">
        <v>15</v>
      </c>
      <c r="B35" s="8" t="s">
        <v>63</v>
      </c>
      <c r="C35" s="9">
        <f>ROUNDDOWN(10-(10/B$16)*$A35,0)+1</f>
        <v>0</v>
      </c>
      <c r="D35" s="9">
        <f>ROUNDDOWN(15-(15/B$16)*A35,0)+1</f>
        <v>-1</v>
      </c>
      <c r="E35" s="9">
        <f>(COUNTIF(G35:V35,"&gt;0"))</f>
        <v>1</v>
      </c>
      <c r="F35" s="10">
        <f>SUM(LARGE((G35:V35),{1,2,3,4,5,6,7,8,9}))</f>
        <v>95</v>
      </c>
      <c r="G35" s="11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95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</row>
    <row r="36" spans="1:22" ht="13.5" thickBot="1" x14ac:dyDescent="0.25">
      <c r="A36" s="12" t="s">
        <v>33</v>
      </c>
      <c r="B36" s="13">
        <f>COUNTA(B20:B35)</f>
        <v>16</v>
      </c>
    </row>
    <row r="38" spans="1:22" x14ac:dyDescent="0.2">
      <c r="A38" s="1" t="s">
        <v>48</v>
      </c>
      <c r="G38" s="1" t="s">
        <v>1</v>
      </c>
    </row>
    <row r="39" spans="1:22" x14ac:dyDescent="0.2">
      <c r="A39" s="3" t="s">
        <v>2</v>
      </c>
      <c r="B39" s="3" t="s">
        <v>3</v>
      </c>
      <c r="C39" s="4" t="s">
        <v>4</v>
      </c>
      <c r="D39" s="4" t="s">
        <v>5</v>
      </c>
      <c r="E39" s="4" t="s">
        <v>6</v>
      </c>
      <c r="F39" s="5" t="s">
        <v>7</v>
      </c>
      <c r="G39" s="6" t="s">
        <v>8</v>
      </c>
      <c r="H39" s="6" t="s">
        <v>9</v>
      </c>
      <c r="I39" s="6" t="s">
        <v>10</v>
      </c>
      <c r="J39" s="6" t="s">
        <v>11</v>
      </c>
      <c r="K39" s="6" t="s">
        <v>12</v>
      </c>
      <c r="L39" s="6" t="s">
        <v>13</v>
      </c>
      <c r="M39" s="6" t="s">
        <v>14</v>
      </c>
      <c r="N39" s="6" t="s">
        <v>15</v>
      </c>
      <c r="O39" s="6" t="s">
        <v>16</v>
      </c>
      <c r="P39" s="6" t="s">
        <v>17</v>
      </c>
      <c r="Q39" s="6" t="s">
        <v>18</v>
      </c>
      <c r="R39" s="6" t="s">
        <v>19</v>
      </c>
      <c r="S39" s="6" t="s">
        <v>20</v>
      </c>
      <c r="T39" s="6" t="s">
        <v>21</v>
      </c>
      <c r="U39" s="6" t="s">
        <v>22</v>
      </c>
      <c r="V39" s="6" t="s">
        <v>23</v>
      </c>
    </row>
    <row r="40" spans="1:22" x14ac:dyDescent="0.2">
      <c r="A40" s="8">
        <v>2</v>
      </c>
      <c r="B40" s="8" t="s">
        <v>51</v>
      </c>
      <c r="C40" s="9">
        <f>ROUNDDOWN(10-(10/B$16)*$A40,0)+1</f>
        <v>9</v>
      </c>
      <c r="D40" s="9">
        <f>ROUNDDOWN(15-(15/B$16)*A40,0)+1</f>
        <v>13</v>
      </c>
      <c r="E40" s="9">
        <f>(COUNTIF(G40:V40,"&gt;0"))</f>
        <v>10</v>
      </c>
      <c r="F40" s="10">
        <f>SUM(LARGE((G40:V40),{1,2,3,4,5,6,7,8,9}))</f>
        <v>890</v>
      </c>
      <c r="G40" s="8">
        <v>97</v>
      </c>
      <c r="H40" s="8">
        <v>98</v>
      </c>
      <c r="I40" s="8">
        <v>99</v>
      </c>
      <c r="J40" s="8">
        <v>98</v>
      </c>
      <c r="K40" s="8">
        <v>98</v>
      </c>
      <c r="L40" s="8">
        <v>98</v>
      </c>
      <c r="M40" s="8">
        <v>99</v>
      </c>
      <c r="N40" s="8">
        <v>0</v>
      </c>
      <c r="O40" s="8">
        <v>100</v>
      </c>
      <c r="P40" s="8">
        <v>100</v>
      </c>
      <c r="Q40" s="8">
        <v>100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</row>
    <row r="41" spans="1:22" x14ac:dyDescent="0.2">
      <c r="A41" s="8">
        <v>3</v>
      </c>
      <c r="B41" s="8" t="s">
        <v>52</v>
      </c>
      <c r="C41" s="9">
        <f>ROUNDDOWN(10-(10/B$16)*$A41,0)+1</f>
        <v>8</v>
      </c>
      <c r="D41" s="9">
        <f>ROUNDDOWN(15-(15/B$16)*A41,0)+1</f>
        <v>12</v>
      </c>
      <c r="E41" s="9">
        <f>(COUNTIF(G41:V41,"&gt;0"))</f>
        <v>8</v>
      </c>
      <c r="F41" s="10">
        <f>SUM(LARGE((G41:V41),{1,2,3,4,5,6,7,8,9}))</f>
        <v>779</v>
      </c>
      <c r="G41" s="8">
        <v>96</v>
      </c>
      <c r="H41" s="8">
        <v>97</v>
      </c>
      <c r="I41" s="8">
        <v>98</v>
      </c>
      <c r="J41" s="8">
        <v>96</v>
      </c>
      <c r="K41" s="8">
        <v>97</v>
      </c>
      <c r="L41" s="8">
        <v>97</v>
      </c>
      <c r="M41" s="8">
        <v>0</v>
      </c>
      <c r="N41" s="8">
        <v>99</v>
      </c>
      <c r="O41" s="8">
        <v>0</v>
      </c>
      <c r="P41" s="8">
        <v>99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</row>
    <row r="42" spans="1:22" x14ac:dyDescent="0.2">
      <c r="A42" s="8">
        <v>1</v>
      </c>
      <c r="B42" s="8" t="s">
        <v>50</v>
      </c>
      <c r="C42" s="9">
        <f>ROUNDDOWN(10-(10/B$16)*$A42,0)+1</f>
        <v>10</v>
      </c>
      <c r="D42" s="9">
        <f>ROUNDDOWN(15-(15/B$16)*A42,0)+1</f>
        <v>14</v>
      </c>
      <c r="E42" s="9">
        <f>(COUNTIF(G42:V42,"&gt;0"))</f>
        <v>7</v>
      </c>
      <c r="F42" s="10">
        <f>SUM(LARGE((G42:V42),{1,2,3,4,5,6,7,8,9}))</f>
        <v>698</v>
      </c>
      <c r="G42" s="8">
        <v>99</v>
      </c>
      <c r="H42" s="8">
        <v>99</v>
      </c>
      <c r="I42" s="8">
        <v>0</v>
      </c>
      <c r="J42" s="8">
        <v>100</v>
      </c>
      <c r="K42" s="8">
        <v>100</v>
      </c>
      <c r="L42" s="8">
        <v>100</v>
      </c>
      <c r="M42" s="8">
        <v>100</v>
      </c>
      <c r="N42" s="8">
        <v>100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</row>
    <row r="43" spans="1:22" x14ac:dyDescent="0.2">
      <c r="A43" s="8">
        <v>4</v>
      </c>
      <c r="B43" s="8" t="s">
        <v>49</v>
      </c>
      <c r="C43" s="9">
        <f>ROUNDDOWN(10-(10/B$16)*$A43,0)+1</f>
        <v>7</v>
      </c>
      <c r="D43" s="9">
        <f>ROUNDDOWN(15-(15/B$16)*A43,0)+1</f>
        <v>11</v>
      </c>
      <c r="E43" s="9">
        <f>(COUNTIF(G43:V43,"&gt;0"))</f>
        <v>6</v>
      </c>
      <c r="F43" s="10">
        <f>SUM(LARGE((G43:V43),{1,2,3,4,5,6,7,8,9}))</f>
        <v>597</v>
      </c>
      <c r="G43" s="8">
        <v>100</v>
      </c>
      <c r="H43" s="8">
        <v>100</v>
      </c>
      <c r="I43" s="8">
        <v>100</v>
      </c>
      <c r="J43" s="8">
        <v>99</v>
      </c>
      <c r="K43" s="8">
        <v>99</v>
      </c>
      <c r="L43" s="8">
        <v>99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</row>
    <row r="44" spans="1:22" x14ac:dyDescent="0.2">
      <c r="A44" s="8">
        <v>5</v>
      </c>
      <c r="B44" s="8" t="s">
        <v>54</v>
      </c>
      <c r="C44" s="9">
        <f>ROUNDDOWN(10-(10/B$16)*$A44,0)+1</f>
        <v>7</v>
      </c>
      <c r="D44" s="9">
        <f>ROUNDDOWN(15-(15/B$16)*A44,0)+1</f>
        <v>10</v>
      </c>
      <c r="E44" s="9">
        <f>(COUNTIF(G44:V44,"&gt;0"))</f>
        <v>6</v>
      </c>
      <c r="F44" s="10">
        <f>SUM(LARGE((G44:V44),{1,2,3,4,5,6,7,8,9}))</f>
        <v>579</v>
      </c>
      <c r="G44" s="8">
        <v>0</v>
      </c>
      <c r="H44" s="8">
        <v>96</v>
      </c>
      <c r="I44" s="8">
        <v>0</v>
      </c>
      <c r="J44" s="8">
        <v>97</v>
      </c>
      <c r="K44" s="8">
        <v>96</v>
      </c>
      <c r="L44" s="8">
        <v>96</v>
      </c>
      <c r="M44" s="8">
        <v>0</v>
      </c>
      <c r="N44" s="8">
        <v>97</v>
      </c>
      <c r="O44" s="8">
        <v>0</v>
      </c>
      <c r="P44" s="8">
        <v>97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</row>
    <row r="45" spans="1:22" x14ac:dyDescent="0.2">
      <c r="A45" s="8">
        <v>11</v>
      </c>
      <c r="B45" s="8" t="s">
        <v>56</v>
      </c>
      <c r="C45" s="9">
        <f>ROUNDDOWN(10-(10/B$16)*$A45,0)+1</f>
        <v>2</v>
      </c>
      <c r="D45" s="9">
        <f>ROUNDDOWN(15-(15/B$16)*A45,0)+1</f>
        <v>3</v>
      </c>
      <c r="E45" s="9">
        <f>(COUNTIF(G45:V45,"&gt;0"))</f>
        <v>3</v>
      </c>
      <c r="F45" s="10">
        <f>SUM(LARGE((G45:V45),{1,2,3,4,5,6,7,8,9}))</f>
        <v>295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98</v>
      </c>
      <c r="P45" s="8">
        <v>98</v>
      </c>
      <c r="Q45" s="8">
        <v>99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</row>
    <row r="46" spans="1:22" x14ac:dyDescent="0.2">
      <c r="A46" s="8">
        <v>7</v>
      </c>
      <c r="B46" s="1" t="s">
        <v>57</v>
      </c>
      <c r="C46" s="9">
        <f>ROUNDDOWN(10-(10/B$16)*$A46,0)+1</f>
        <v>5</v>
      </c>
      <c r="D46" s="9">
        <f>ROUNDDOWN(15-(15/B$16)*A46,0)+1</f>
        <v>7</v>
      </c>
      <c r="E46" s="9">
        <f>(COUNTIF(G46:V46,"&gt;0"))</f>
        <v>3</v>
      </c>
      <c r="F46" s="10">
        <f>SUM(LARGE((G46:V46),{1,2,3,4,5,6,7,8,9}))</f>
        <v>290</v>
      </c>
      <c r="G46" s="8">
        <v>0</v>
      </c>
      <c r="H46" s="8">
        <v>0</v>
      </c>
      <c r="I46" s="8">
        <v>97</v>
      </c>
      <c r="J46" s="8">
        <v>0</v>
      </c>
      <c r="K46" s="8">
        <v>95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98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</row>
    <row r="47" spans="1:22" x14ac:dyDescent="0.2">
      <c r="A47" s="8">
        <v>6</v>
      </c>
      <c r="B47" s="1" t="s">
        <v>58</v>
      </c>
      <c r="C47" s="9">
        <f>ROUNDDOWN(10-(10/B$16)*$A47,0)+1</f>
        <v>6</v>
      </c>
      <c r="D47" s="9">
        <f>ROUNDDOWN(15-(15/B$16)*A47,0)+1</f>
        <v>9</v>
      </c>
      <c r="E47" s="9">
        <f>(COUNTIF(G47:V47,"&gt;0"))</f>
        <v>4</v>
      </c>
      <c r="F47" s="10">
        <f>SUM(LARGE((G47:N47),{1,2,3,4,5}))</f>
        <v>287</v>
      </c>
      <c r="G47" s="8">
        <v>0</v>
      </c>
      <c r="H47" s="8">
        <v>0</v>
      </c>
      <c r="I47" s="8">
        <v>95</v>
      </c>
      <c r="J47" s="8">
        <v>0</v>
      </c>
      <c r="K47" s="8">
        <v>94</v>
      </c>
      <c r="L47" s="8">
        <v>0</v>
      </c>
      <c r="M47" s="8">
        <v>0</v>
      </c>
      <c r="N47" s="8">
        <v>98</v>
      </c>
      <c r="O47" s="8">
        <v>99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</row>
    <row r="48" spans="1:22" x14ac:dyDescent="0.2">
      <c r="A48" s="8">
        <v>8</v>
      </c>
      <c r="B48" s="8" t="s">
        <v>55</v>
      </c>
      <c r="C48" s="9">
        <f>ROUNDDOWN(10-(10/B$16)*$A48,0)+1</f>
        <v>4</v>
      </c>
      <c r="D48" s="9">
        <f>ROUNDDOWN(15-(15/B$16)*A48,0)+1</f>
        <v>6</v>
      </c>
      <c r="E48" s="9">
        <f>(COUNTIF(G48:V48,"&gt;0"))</f>
        <v>2</v>
      </c>
      <c r="F48" s="10">
        <f>SUM(LARGE((G48:V48),{1,2,3,4,5,6,7,8,9}))</f>
        <v>190</v>
      </c>
      <c r="G48" s="8">
        <v>95</v>
      </c>
      <c r="H48" s="8">
        <v>0</v>
      </c>
      <c r="I48" s="8">
        <v>0</v>
      </c>
      <c r="J48" s="8">
        <v>0</v>
      </c>
      <c r="K48" s="8">
        <v>0</v>
      </c>
      <c r="L48" s="8">
        <v>95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</row>
    <row r="49" spans="1:22" x14ac:dyDescent="0.2">
      <c r="A49" s="8">
        <v>9</v>
      </c>
      <c r="B49" s="8" t="s">
        <v>53</v>
      </c>
      <c r="C49" s="9">
        <f>ROUNDDOWN(10-(10/B$16)*$A49,0)+1</f>
        <v>4</v>
      </c>
      <c r="D49" s="9">
        <f>ROUNDDOWN(15-(15/B$16)*A49,0)+1</f>
        <v>5</v>
      </c>
      <c r="E49" s="9">
        <f>(COUNTIF(G49:V49,"&gt;0"))</f>
        <v>1</v>
      </c>
      <c r="F49" s="10">
        <f>SUM(LARGE((G49:V49),{1,2,3,4,5,6,7,8,9}))</f>
        <v>98</v>
      </c>
      <c r="G49" s="8">
        <v>98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</row>
    <row r="50" spans="1:22" x14ac:dyDescent="0.2">
      <c r="A50" s="8">
        <v>10</v>
      </c>
      <c r="B50" s="1" t="s">
        <v>59</v>
      </c>
      <c r="C50" s="9">
        <f>ROUNDDOWN(10-(10/B$16)*$A50,0)+1</f>
        <v>3</v>
      </c>
      <c r="D50" s="9">
        <f>ROUNDDOWN(15-(15/B$16)*A50,0)+1</f>
        <v>4</v>
      </c>
      <c r="E50" s="9">
        <f>(COUNTIF(G50:V50,"&gt;0"))</f>
        <v>1</v>
      </c>
      <c r="F50" s="10">
        <f>SUM(LARGE((G50:N50),{1,2,3,4,5}))</f>
        <v>96</v>
      </c>
      <c r="G50" s="8">
        <v>0</v>
      </c>
      <c r="H50" s="8">
        <v>0</v>
      </c>
      <c r="I50" s="8">
        <v>96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</row>
    <row r="51" spans="1:22" x14ac:dyDescent="0.2">
      <c r="A51" s="8">
        <v>12</v>
      </c>
      <c r="B51" s="8" t="s">
        <v>44</v>
      </c>
      <c r="C51" s="9">
        <f>ROUNDDOWN(10-(10/B$16)*$A51,0)+1</f>
        <v>1</v>
      </c>
      <c r="D51" s="9">
        <f>ROUNDDOWN(15-(15/B$16)*A51,0)+1</f>
        <v>2</v>
      </c>
      <c r="E51" s="9">
        <f>(COUNTIF(G51:V51,"&gt;0"))</f>
        <v>0</v>
      </c>
      <c r="F51" s="10">
        <f>SUM(LARGE((G51:V51),{1,2,3,4,5,6,7,8,9}))</f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</row>
    <row r="52" spans="1:22" ht="13.5" thickBot="1" x14ac:dyDescent="0.25">
      <c r="A52" s="8">
        <v>13</v>
      </c>
      <c r="C52" s="9">
        <f>ROUNDDOWN(10-(10/B$16)*$A52,0)+1</f>
        <v>1</v>
      </c>
      <c r="D52" s="9">
        <f>ROUNDDOWN(15-(15/B$16)*A52,0)+1</f>
        <v>1</v>
      </c>
      <c r="E52" s="9">
        <f>(COUNTIF(G52:V52,"&gt;0"))</f>
        <v>0</v>
      </c>
      <c r="F52" s="10">
        <f>SUM(LARGE((G52:V52),{1,2,3,4,5,6,7,8,9}))</f>
        <v>0</v>
      </c>
      <c r="G52" s="11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</row>
    <row r="53" spans="1:22" ht="13.5" thickBot="1" x14ac:dyDescent="0.25">
      <c r="A53" s="12" t="s">
        <v>33</v>
      </c>
      <c r="B53" s="13">
        <f>COUNTA(B40:B51)</f>
        <v>12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x14ac:dyDescent="0.2"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</sheetData>
  <sortState ref="A40:V52">
    <sortCondition descending="1" ref="F40:F52"/>
  </sortState>
  <pageMargins left="0.7" right="0.7" top="0.75" bottom="0.75" header="0.3" footer="0.3"/>
  <pageSetup paperSize="9" scale="6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2014-05-08T09:35:59Z</dcterms:created>
  <dcterms:modified xsi:type="dcterms:W3CDTF">2014-08-10T10:25:00Z</dcterms:modified>
</cp:coreProperties>
</file>